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1"/>
  </bookViews>
  <sheets>
    <sheet name="2018년 상반기 식품비사용비율" sheetId="1" r:id="rId1"/>
    <sheet name="2018년 하반기 식품비사용비율 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<sst xmlns="http://schemas.openxmlformats.org/spreadsheetml/2006/main" count="39" uniqueCount="21">
  <si>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식품비 지출</t>
  </si>
  <si>
    <t>공동구매</t>
  </si>
  <si>
    <t>세부항목</t>
  </si>
  <si>
    <t>식품비 지출합계 (B)</t>
  </si>
  <si>
    <t>식품비 사용비율(B/A,%)</t>
  </si>
  <si>
    <t>무상급식비(교육청지원)</t>
  </si>
  <si>
    <t>친환경농산물(김치포함)</t>
  </si>
  <si>
    <t>쌀(햇토미+현미찹쌀)</t>
  </si>
  <si>
    <t>무상급식비(시청지원)</t>
  </si>
  <si>
    <t>수입합계 (A)</t>
  </si>
  <si>
    <t>금액(단위:원)</t>
  </si>
  <si>
    <t>시흥신일초등학교</t>
  </si>
  <si>
    <t>급식비(교직원)</t>
  </si>
  <si>
    <t>공산품</t>
  </si>
  <si>
    <t>총수입</t>
  </si>
  <si>
    <t>수산물</t>
  </si>
  <si>
    <t>축산물</t>
  </si>
  <si>
    <t>구분</t>
  </si>
  <si>
    <t>찰현미(시청지원)</t>
  </si>
  <si>
    <t>2018학년도 상반기 (3월~8월) 급식비 중 식품비 사용 비율</t>
  </si>
  <si>
    <t>2018학년도 하반기 (9월~2월) 급식비 중 식품비 사용 비율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</si>
</sst>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.0_-;\-* #,##0.0_-;_-* &quot;-&quot;_-;_-@_-"/>
  </numFmts>
  <fonts count="3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16"/>
      <color indexed="8"/>
      <name val="돋움"/>
      <family val="0"/>
    </font>
    <font>
      <sz val="11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0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41" fontId="18" fillId="0" borderId="10" xfId="48" applyNumberFormat="1" applyFont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41" fontId="0" fillId="0" borderId="0" xfId="48" applyNumberFormat="1" applyFont="1" applyAlignment="1">
      <alignment horizontal="right" vertical="center"/>
    </xf>
    <xf numFmtId="0" fontId="18" fillId="0" borderId="11" xfId="0" applyNumberFormat="1" applyFont="1" applyBorder="1" applyAlignment="1">
      <alignment horizontal="center" vertical="center"/>
    </xf>
    <xf numFmtId="0" fontId="18" fillId="6" borderId="10" xfId="0" applyNumberFormat="1" applyFont="1" applyFill="1" applyBorder="1" applyAlignment="1">
      <alignment horizontal="center" vertical="center"/>
    </xf>
    <xf numFmtId="41" fontId="18" fillId="6" borderId="10" xfId="48" applyNumberFormat="1" applyFont="1" applyFill="1" applyBorder="1" applyAlignment="1">
      <alignment horizontal="center" vertical="center"/>
    </xf>
    <xf numFmtId="164" fontId="20" fillId="7" borderId="10" xfId="48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19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7" borderId="12" xfId="0" applyNumberFormat="1" applyFont="1" applyFill="1" applyBorder="1" applyAlignment="1">
      <alignment horizontal="center" vertical="center"/>
    </xf>
    <xf numFmtId="0" fontId="18" fillId="7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defaultGridColor="0" zoomScaleSheetLayoutView="75" colorId="22" workbookViewId="0" topLeftCell="A1">
      <selection activeCell="B7" sqref="B7"/>
    </sheetView>
  </sheetViews>
  <sheetFormatPr defaultColWidth="8.88671875" defaultRowHeight="13.5"/>
  <cols>
    <col min="1" max="1" width="15.10546875" style="0" customWidth="1"/>
    <col min="2" max="2" width="27.4453125" style="0" customWidth="1"/>
    <col min="3" max="3" width="28.99609375" style="4" customWidth="1"/>
    <col min="4" max="4" width="8.88671875" style="11" customWidth="1"/>
  </cols>
  <sheetData>
    <row r="2" spans="1:4" s="5" customFormat="1" ht="56.25" customHeight="1">
      <c r="A2" s="18" t="s">
        <v>19</v>
      </c>
      <c r="B2" s="18"/>
      <c r="C2" s="18"/>
      <c r="D2" s="12"/>
    </row>
    <row r="3" ht="30" customHeight="1">
      <c r="C3" s="6" t="s">
        <v>11</v>
      </c>
    </row>
    <row r="4" spans="1:4" s="1" customFormat="1" ht="29.25" customHeight="1">
      <c r="A4" s="8" t="s">
        <v>17</v>
      </c>
      <c r="B4" s="8" t="s">
        <v>2</v>
      </c>
      <c r="C4" s="9" t="s">
        <v>10</v>
      </c>
      <c r="D4" s="13"/>
    </row>
    <row r="5" spans="1:4" s="1" customFormat="1" ht="29.25" customHeight="1">
      <c r="A5" s="19" t="s">
        <v>14</v>
      </c>
      <c r="B5" s="2" t="s">
        <v>5</v>
      </c>
      <c r="C5" s="3">
        <v>151229720</v>
      </c>
      <c r="D5" s="13"/>
    </row>
    <row r="6" spans="1:4" s="1" customFormat="1" ht="29.25" customHeight="1">
      <c r="A6" s="20"/>
      <c r="B6" s="2" t="s">
        <v>8</v>
      </c>
      <c r="C6" s="3">
        <v>98943480</v>
      </c>
      <c r="D6" s="13"/>
    </row>
    <row r="7" spans="1:4" s="1" customFormat="1" ht="34.5" customHeight="1">
      <c r="A7" s="21"/>
      <c r="B7" s="2" t="s">
        <v>12</v>
      </c>
      <c r="C7" s="3">
        <v>15879550</v>
      </c>
      <c r="D7" s="13"/>
    </row>
    <row r="8" spans="1:4" s="1" customFormat="1" ht="46.5" customHeight="1">
      <c r="A8" s="16" t="s">
        <v>9</v>
      </c>
      <c r="B8" s="17"/>
      <c r="C8" s="3">
        <f>SUM(C5:C7)</f>
        <v>266052750</v>
      </c>
      <c r="D8" s="13"/>
    </row>
    <row r="9" spans="1:4" s="1" customFormat="1" ht="24" customHeight="1">
      <c r="A9" s="19" t="s">
        <v>0</v>
      </c>
      <c r="B9" s="7" t="s">
        <v>6</v>
      </c>
      <c r="C9" s="3">
        <f>61646620+3489660</f>
        <v>65136280</v>
      </c>
      <c r="D9" s="13"/>
    </row>
    <row r="10" spans="1:4" s="1" customFormat="1" ht="24" customHeight="1">
      <c r="A10" s="20"/>
      <c r="B10" s="7" t="s">
        <v>16</v>
      </c>
      <c r="C10" s="3">
        <f>33309580+1499580</f>
        <v>34809160</v>
      </c>
      <c r="D10" s="13"/>
    </row>
    <row r="11" spans="1:4" s="1" customFormat="1" ht="26.25" customHeight="1">
      <c r="A11" s="20"/>
      <c r="B11" s="7" t="s">
        <v>13</v>
      </c>
      <c r="C11" s="3">
        <f>27632970+12495280+1279940</f>
        <v>41408190</v>
      </c>
      <c r="D11" s="13"/>
    </row>
    <row r="12" spans="1:4" s="1" customFormat="1" ht="26.25" customHeight="1">
      <c r="A12" s="20"/>
      <c r="B12" s="7" t="s">
        <v>15</v>
      </c>
      <c r="C12" s="3">
        <f>18652900+39000+1063200</f>
        <v>19755100</v>
      </c>
      <c r="D12" s="13"/>
    </row>
    <row r="13" spans="1:4" s="1" customFormat="1" ht="26.25" customHeight="1">
      <c r="A13" s="20"/>
      <c r="B13" s="7" t="s">
        <v>1</v>
      </c>
      <c r="C13" s="3">
        <v>15690280</v>
      </c>
      <c r="D13" s="13"/>
    </row>
    <row r="14" spans="1:4" s="1" customFormat="1" ht="26.25" customHeight="1">
      <c r="A14" s="19"/>
      <c r="B14" s="7" t="s">
        <v>7</v>
      </c>
      <c r="C14" s="3">
        <f>4977600+5656750</f>
        <v>10634350</v>
      </c>
      <c r="D14" s="13"/>
    </row>
    <row r="15" spans="1:4" s="1" customFormat="1" ht="29.25" customHeight="1">
      <c r="A15" s="16" t="s">
        <v>3</v>
      </c>
      <c r="B15" s="17"/>
      <c r="C15" s="3">
        <f>SUM(C9:C14)</f>
        <v>187433360</v>
      </c>
      <c r="D15" s="13"/>
    </row>
    <row r="16" spans="1:4" s="1" customFormat="1" ht="29.25" customHeight="1">
      <c r="A16" s="14" t="s">
        <v>4</v>
      </c>
      <c r="B16" s="15"/>
      <c r="C16" s="10">
        <f>C15/C8*100</f>
        <v>70.44969841506995</v>
      </c>
      <c r="D16" s="13"/>
    </row>
  </sheetData>
  <sheetProtection/>
  <mergeCells count="6">
    <mergeCell ref="A16:B16"/>
    <mergeCell ref="A15:B15"/>
    <mergeCell ref="A8:B8"/>
    <mergeCell ref="A2:C2"/>
    <mergeCell ref="A9:A14"/>
    <mergeCell ref="A5:A7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defaultGridColor="0" zoomScaleSheetLayoutView="75" colorId="22" workbookViewId="0" topLeftCell="A1">
      <selection activeCell="E17" sqref="E17"/>
    </sheetView>
  </sheetViews>
  <sheetFormatPr defaultColWidth="8.88671875" defaultRowHeight="13.5"/>
  <cols>
    <col min="1" max="1" width="15.10546875" style="0" customWidth="1"/>
    <col min="2" max="2" width="27.4453125" style="0" customWidth="1"/>
    <col min="3" max="3" width="31.88671875" style="4" customWidth="1"/>
    <col min="5" max="5" width="10.88671875" style="0" bestFit="1" customWidth="1"/>
  </cols>
  <sheetData>
    <row r="2" spans="1:3" s="5" customFormat="1" ht="56.25" customHeight="1">
      <c r="A2" s="18" t="s">
        <v>20</v>
      </c>
      <c r="B2" s="18"/>
      <c r="C2" s="18"/>
    </row>
    <row r="3" ht="30" customHeight="1">
      <c r="C3" s="6" t="s">
        <v>11</v>
      </c>
    </row>
    <row r="4" spans="1:3" s="1" customFormat="1" ht="29.25" customHeight="1">
      <c r="A4" s="8" t="s">
        <v>17</v>
      </c>
      <c r="B4" s="8" t="s">
        <v>2</v>
      </c>
      <c r="C4" s="9" t="s">
        <v>10</v>
      </c>
    </row>
    <row r="5" spans="1:3" s="1" customFormat="1" ht="29.25" customHeight="1">
      <c r="A5" s="19" t="s">
        <v>14</v>
      </c>
      <c r="B5" s="2" t="s">
        <v>5</v>
      </c>
      <c r="C5" s="3">
        <v>119707490</v>
      </c>
    </row>
    <row r="6" spans="1:3" s="1" customFormat="1" ht="29.25" customHeight="1">
      <c r="A6" s="20"/>
      <c r="B6" s="2" t="s">
        <v>8</v>
      </c>
      <c r="C6" s="3">
        <v>78319790</v>
      </c>
    </row>
    <row r="7" spans="1:3" s="1" customFormat="1" ht="29.25" customHeight="1">
      <c r="A7" s="19"/>
      <c r="B7" s="2" t="s">
        <v>18</v>
      </c>
      <c r="C7" s="3">
        <v>1973920</v>
      </c>
    </row>
    <row r="8" spans="1:3" s="1" customFormat="1" ht="34.5" customHeight="1">
      <c r="A8" s="21"/>
      <c r="B8" s="2" t="s">
        <v>12</v>
      </c>
      <c r="C8" s="3">
        <v>13071700</v>
      </c>
    </row>
    <row r="9" spans="1:3" s="1" customFormat="1" ht="46.5" customHeight="1">
      <c r="A9" s="16" t="s">
        <v>9</v>
      </c>
      <c r="B9" s="17"/>
      <c r="C9" s="3">
        <f>SUM(C5:C8)</f>
        <v>213072900</v>
      </c>
    </row>
    <row r="10" spans="1:3" s="1" customFormat="1" ht="24" customHeight="1">
      <c r="A10" s="19" t="s">
        <v>0</v>
      </c>
      <c r="B10" s="7" t="s">
        <v>6</v>
      </c>
      <c r="C10" s="3">
        <f>54600650+2208010+4808330</f>
        <v>61616990</v>
      </c>
    </row>
    <row r="11" spans="1:3" s="1" customFormat="1" ht="24" customHeight="1">
      <c r="A11" s="20"/>
      <c r="B11" s="7" t="s">
        <v>16</v>
      </c>
      <c r="C11" s="3">
        <f>24745970+1823900</f>
        <v>26569870</v>
      </c>
    </row>
    <row r="12" spans="1:3" s="1" customFormat="1" ht="26.25" customHeight="1">
      <c r="A12" s="20"/>
      <c r="B12" s="7" t="s">
        <v>13</v>
      </c>
      <c r="C12" s="3">
        <f>6160880+867570+6944870+1642140+4932440+1666850+3482700+1917500+631100+227000</f>
        <v>28473050</v>
      </c>
    </row>
    <row r="13" spans="1:3" s="1" customFormat="1" ht="26.25" customHeight="1">
      <c r="A13" s="20"/>
      <c r="B13" s="7" t="s">
        <v>15</v>
      </c>
      <c r="C13" s="3">
        <f>18335280+675840</f>
        <v>19011120</v>
      </c>
    </row>
    <row r="14" spans="1:3" s="1" customFormat="1" ht="26.25" customHeight="1">
      <c r="A14" s="20"/>
      <c r="B14" s="7" t="s">
        <v>1</v>
      </c>
      <c r="C14" s="3">
        <v>14688660</v>
      </c>
    </row>
    <row r="15" spans="1:3" s="1" customFormat="1" ht="26.25" customHeight="1">
      <c r="A15" s="19"/>
      <c r="B15" s="7" t="s">
        <v>7</v>
      </c>
      <c r="C15" s="3">
        <f>2492000+5121930</f>
        <v>7613930</v>
      </c>
    </row>
    <row r="16" spans="1:3" s="1" customFormat="1" ht="29.25" customHeight="1">
      <c r="A16" s="16" t="s">
        <v>3</v>
      </c>
      <c r="B16" s="17"/>
      <c r="C16" s="3">
        <f>SUM(C10:C15)</f>
        <v>157973620</v>
      </c>
    </row>
    <row r="17" spans="1:3" s="1" customFormat="1" ht="29.25" customHeight="1">
      <c r="A17" s="14" t="s">
        <v>4</v>
      </c>
      <c r="B17" s="15"/>
      <c r="C17" s="10">
        <f>C16/C9*100</f>
        <v>74.14064388291519</v>
      </c>
    </row>
  </sheetData>
  <sheetProtection/>
  <mergeCells count="6">
    <mergeCell ref="A17:B17"/>
    <mergeCell ref="A16:B16"/>
    <mergeCell ref="A9:B9"/>
    <mergeCell ref="A2:C2"/>
    <mergeCell ref="A10:A15"/>
    <mergeCell ref="A5:A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